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36" windowWidth="9360" windowHeight="5028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'Sheet1'!$A:$H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<sst xmlns="http://schemas.openxmlformats.org/spreadsheetml/2006/main" count="55" uniqueCount="55">
  <si>
    <t>2001 Consolidated Industry Forecast (as of 11/25/01)</t>
  </si>
  <si>
    <t>(in thousands)</t>
  </si>
  <si>
    <t>(Unaudited)</t>
  </si>
  <si>
    <t>Anaheim</t>
  </si>
  <si>
    <t>Arizona</t>
  </si>
  <si>
    <t>Atlanta</t>
  </si>
  <si>
    <t>Baltimore</t>
  </si>
  <si>
    <t>Boston</t>
  </si>
  <si>
    <t>Chicago (NL)</t>
  </si>
  <si>
    <t>Chicago (AL)</t>
  </si>
  <si>
    <t>Cincinnati</t>
  </si>
  <si>
    <t>Cleveland</t>
  </si>
  <si>
    <t>Colorado</t>
  </si>
  <si>
    <t>Detroit</t>
  </si>
  <si>
    <t>Florida</t>
  </si>
  <si>
    <t>Houston</t>
  </si>
  <si>
    <t>Kansas City</t>
  </si>
  <si>
    <t>Los Angeles</t>
  </si>
  <si>
    <t>Milwaukee</t>
  </si>
  <si>
    <t>Minnesota</t>
  </si>
  <si>
    <t>Montreal</t>
  </si>
  <si>
    <t>New York (NL)</t>
  </si>
  <si>
    <t>New York (AL)</t>
  </si>
  <si>
    <t>Oakland</t>
  </si>
  <si>
    <t>Philadelphia</t>
  </si>
  <si>
    <t>Pittsburgh</t>
  </si>
  <si>
    <t>St. Louis</t>
  </si>
  <si>
    <t>San Diego</t>
  </si>
  <si>
    <t>San Francisco</t>
  </si>
  <si>
    <t>Seattle</t>
  </si>
  <si>
    <t>Tampa Bay</t>
  </si>
  <si>
    <t>Texas</t>
  </si>
  <si>
    <t>Toronto</t>
  </si>
  <si>
    <t>Consolidated</t>
  </si>
  <si>
    <t>OPERATING REVENUE</t>
  </si>
  <si>
    <t>Regular season game receipts</t>
  </si>
  <si>
    <t>Local television, radio and cable</t>
  </si>
  <si>
    <t>Post season</t>
  </si>
  <si>
    <t>All Other Local Operating Revenue</t>
  </si>
  <si>
    <t>Local Operating Revenue</t>
  </si>
  <si>
    <t>National  Revenue</t>
  </si>
  <si>
    <t xml:space="preserve">Total Operating Revenue </t>
  </si>
  <si>
    <t>OPERATING EXPENSES</t>
  </si>
  <si>
    <t>National and Other Local Operating Expenses</t>
  </si>
  <si>
    <t xml:space="preserve">Total Operating Expenses </t>
  </si>
  <si>
    <t xml:space="preserve">Income (loss) from Baseball Operations </t>
  </si>
  <si>
    <t xml:space="preserve"> </t>
  </si>
  <si>
    <t>2001 Revenue Sharing Receipts</t>
  </si>
  <si>
    <t>Income (loss) from Baseball Operations after Revenue Sharing</t>
  </si>
  <si>
    <t xml:space="preserve">Income (loss) from Baseball Operations after Interest </t>
  </si>
  <si>
    <t xml:space="preserve">Total Other Income (Expense) </t>
  </si>
  <si>
    <t>Income (Loss) after Interest and Amortization and before Income Taxes</t>
  </si>
  <si>
    <t>Non-Local Operating Revenue as a percent of Total Operating Revenue &amp; Revenue Sharing</t>
  </si>
  <si>
    <r>
      <t>Player Compensation &amp; Benefit Plan</t>
    </r>
    <r>
      <rPr>
        <vertAlign val="superscript"/>
        <sz val="22"/>
        <rFont val="Times New Roman"/>
        <family val="1"/>
      </rPr>
      <t>1</t>
    </r>
  </si>
  <si>
    <r>
      <t>1</t>
    </r>
    <r>
      <rPr>
        <sz val="22"/>
        <rFont val="Times New Roman"/>
        <family val="1"/>
      </rPr>
      <t xml:space="preserve"> Player Compensation includes 40-man roster costs and termination pay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</si>
</sst>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%"/>
  </numFmts>
  <fonts count="10">
    <font>
      <sz val="10"/>
      <name val="Arial"/>
      <family val="0"/>
    </font>
    <font>
      <b/>
      <sz val="28"/>
      <name val="Arial"/>
      <family val="2"/>
    </font>
    <font>
      <b/>
      <sz val="16"/>
      <name val="Arial"/>
      <family val="2"/>
    </font>
    <font>
      <sz val="22"/>
      <name val="Times New Roman"/>
      <family val="1"/>
    </font>
    <font>
      <sz val="28"/>
      <name val="Times New Roman"/>
      <family val="1"/>
    </font>
    <font>
      <b/>
      <sz val="28"/>
      <name val="Times New Roman"/>
      <family val="1"/>
    </font>
    <font>
      <b/>
      <sz val="22"/>
      <name val="Times New Roman"/>
      <family val="1"/>
    </font>
    <font>
      <b/>
      <u val="single"/>
      <sz val="22"/>
      <name val="Times New Roman"/>
      <family val="1"/>
    </font>
    <font>
      <sz val="28"/>
      <name val="Arial"/>
      <family val="2"/>
    </font>
    <font>
      <vertAlign val="superscript"/>
      <sz val="22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165" fontId="0" fillId="0" borderId="0" xfId="15" applyNumberForma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165" fontId="3" fillId="0" borderId="0" xfId="15" applyNumberFormat="1" applyFont="1" applyAlignment="1">
      <alignment/>
    </xf>
    <xf numFmtId="0" fontId="4" fillId="0" borderId="0" xfId="0" applyFont="1" applyAlignment="1">
      <alignment/>
    </xf>
    <xf numFmtId="10" fontId="3" fillId="0" borderId="0" xfId="19" applyNumberFormat="1" applyFont="1" applyAlignment="1">
      <alignment/>
    </xf>
    <xf numFmtId="0" fontId="2" fillId="0" borderId="0" xfId="0" applyFont="1" applyAlignment="1">
      <alignment horizontal="center"/>
    </xf>
    <xf numFmtId="165" fontId="2" fillId="0" borderId="0" xfId="15" applyNumberFormat="1" applyFont="1" applyAlignment="1">
      <alignment horizontal="center"/>
    </xf>
    <xf numFmtId="38" fontId="3" fillId="0" borderId="0" xfId="15" applyNumberFormat="1" applyFont="1" applyAlignment="1">
      <alignment/>
    </xf>
    <xf numFmtId="38" fontId="3" fillId="0" borderId="0" xfId="0" applyNumberFormat="1" applyFont="1" applyAlignment="1">
      <alignment/>
    </xf>
    <xf numFmtId="38" fontId="0" fillId="0" borderId="0" xfId="15" applyNumberFormat="1" applyAlignment="1">
      <alignment/>
    </xf>
    <xf numFmtId="38" fontId="0" fillId="0" borderId="0" xfId="0" applyNumberFormat="1" applyAlignment="1">
      <alignment/>
    </xf>
    <xf numFmtId="38" fontId="4" fillId="0" borderId="0" xfId="15" applyNumberFormat="1" applyFont="1" applyAlignment="1">
      <alignment/>
    </xf>
    <xf numFmtId="38" fontId="4" fillId="0" borderId="0" xfId="0" applyNumberFormat="1" applyFont="1" applyAlignment="1">
      <alignment/>
    </xf>
    <xf numFmtId="10" fontId="0" fillId="0" borderId="0" xfId="19" applyNumberFormat="1" applyAlignment="1">
      <alignment/>
    </xf>
    <xf numFmtId="38" fontId="3" fillId="0" borderId="1" xfId="15" applyNumberFormat="1" applyFont="1" applyBorder="1" applyAlignment="1">
      <alignment/>
    </xf>
    <xf numFmtId="38" fontId="4" fillId="0" borderId="2" xfId="15" applyNumberFormat="1" applyFont="1" applyBorder="1" applyAlignment="1">
      <alignment/>
    </xf>
    <xf numFmtId="38" fontId="0" fillId="0" borderId="2" xfId="15" applyNumberFormat="1" applyBorder="1" applyAlignment="1">
      <alignment/>
    </xf>
    <xf numFmtId="0" fontId="5" fillId="0" borderId="0" xfId="0" applyFont="1" applyAlignment="1">
      <alignment/>
    </xf>
    <xf numFmtId="38" fontId="5" fillId="0" borderId="0" xfId="15" applyNumberFormat="1" applyFont="1" applyAlignment="1">
      <alignment/>
    </xf>
    <xf numFmtId="38" fontId="5" fillId="0" borderId="0" xfId="0" applyNumberFormat="1" applyFont="1" applyAlignment="1">
      <alignment/>
    </xf>
    <xf numFmtId="38" fontId="5" fillId="0" borderId="1" xfId="15" applyNumberFormat="1" applyFont="1" applyBorder="1" applyAlignment="1">
      <alignment/>
    </xf>
    <xf numFmtId="0" fontId="7" fillId="0" borderId="0" xfId="0" applyFont="1" applyAlignment="1">
      <alignment/>
    </xf>
    <xf numFmtId="38" fontId="5" fillId="0" borderId="0" xfId="15" applyNumberFormat="1" applyFont="1" applyAlignment="1">
      <alignment horizontal="right"/>
    </xf>
    <xf numFmtId="38" fontId="6" fillId="0" borderId="0" xfId="15" applyNumberFormat="1" applyFont="1" applyAlignment="1">
      <alignment horizontal="right"/>
    </xf>
    <xf numFmtId="0" fontId="8" fillId="0" borderId="0" xfId="0" applyFont="1" applyAlignment="1">
      <alignment/>
    </xf>
    <xf numFmtId="0" fontId="9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R49"/>
  <sheetViews>
    <sheetView tabSelected="1" view="pageBreakPreview" zoomScale="60" zoomScaleNormal="50" workbookViewId="0" topLeftCell="A1">
      <selection activeCell="A1" sqref="A1"/>
    </sheetView>
  </sheetViews>
  <sheetFormatPr defaultColWidth="9.140625" defaultRowHeight="12.75"/>
  <cols>
    <col min="2" max="2" width="4.7109375" style="0" customWidth="1"/>
    <col min="8" max="8" width="93.28125" style="0" customWidth="1"/>
    <col min="9" max="9" width="24.28125" style="1" bestFit="1" customWidth="1"/>
    <col min="10" max="10" width="3.57421875" style="1" customWidth="1"/>
    <col min="11" max="11" width="24.28125" style="1" bestFit="1" customWidth="1"/>
    <col min="12" max="12" width="3.57421875" style="1" customWidth="1"/>
    <col min="13" max="13" width="24.28125" style="1" bestFit="1" customWidth="1"/>
    <col min="14" max="14" width="3.57421875" style="1" customWidth="1"/>
    <col min="15" max="15" width="24.28125" style="1" bestFit="1" customWidth="1"/>
    <col min="16" max="16" width="3.57421875" style="1" customWidth="1"/>
    <col min="17" max="17" width="24.28125" style="1" bestFit="1" customWidth="1"/>
    <col min="18" max="18" width="3.57421875" style="1" customWidth="1"/>
    <col min="19" max="19" width="24.28125" style="1" bestFit="1" customWidth="1"/>
    <col min="20" max="20" width="3.57421875" style="1" customWidth="1"/>
    <col min="21" max="21" width="24.28125" style="1" bestFit="1" customWidth="1"/>
    <col min="22" max="22" width="3.57421875" style="1" customWidth="1"/>
    <col min="23" max="23" width="23.140625" style="1" bestFit="1" customWidth="1"/>
    <col min="24" max="24" width="3.57421875" style="1" customWidth="1"/>
    <col min="25" max="25" width="24.28125" style="1" bestFit="1" customWidth="1"/>
    <col min="26" max="26" width="3.57421875" style="1" customWidth="1"/>
    <col min="27" max="27" width="24.28125" style="1" bestFit="1" customWidth="1"/>
    <col min="28" max="28" width="3.57421875" style="1" customWidth="1"/>
    <col min="29" max="29" width="24.28125" style="1" bestFit="1" customWidth="1"/>
    <col min="30" max="30" width="3.57421875" style="1" customWidth="1"/>
    <col min="31" max="31" width="23.140625" style="1" bestFit="1" customWidth="1"/>
    <col min="32" max="32" width="3.57421875" style="1" customWidth="1"/>
    <col min="33" max="33" width="24.28125" style="1" bestFit="1" customWidth="1"/>
    <col min="34" max="34" width="3.57421875" style="1" customWidth="1"/>
    <col min="35" max="35" width="23.140625" style="1" bestFit="1" customWidth="1"/>
    <col min="36" max="36" width="3.57421875" style="1" customWidth="1"/>
    <col min="37" max="37" width="24.28125" style="1" bestFit="1" customWidth="1"/>
    <col min="38" max="38" width="3.57421875" style="1" customWidth="1"/>
    <col min="39" max="39" width="24.28125" style="1" bestFit="1" customWidth="1"/>
    <col min="40" max="40" width="3.57421875" style="1" customWidth="1"/>
    <col min="41" max="41" width="23.140625" style="1" bestFit="1" customWidth="1"/>
    <col min="42" max="42" width="3.57421875" style="1" customWidth="1"/>
    <col min="43" max="43" width="23.140625" style="1" bestFit="1" customWidth="1"/>
    <col min="44" max="44" width="3.57421875" style="1" customWidth="1"/>
    <col min="45" max="45" width="24.28125" style="1" bestFit="1" customWidth="1"/>
    <col min="46" max="46" width="3.57421875" style="1" customWidth="1"/>
    <col min="47" max="47" width="24.28125" style="1" bestFit="1" customWidth="1"/>
    <col min="48" max="48" width="3.57421875" style="1" customWidth="1"/>
    <col min="49" max="49" width="21.421875" style="1" bestFit="1" customWidth="1"/>
    <col min="50" max="50" width="3.57421875" style="1" customWidth="1"/>
    <col min="51" max="51" width="24.28125" style="1" bestFit="1" customWidth="1"/>
    <col min="52" max="52" width="3.57421875" style="1" customWidth="1"/>
    <col min="53" max="53" width="24.28125" style="1" bestFit="1" customWidth="1"/>
    <col min="54" max="54" width="3.57421875" style="1" customWidth="1"/>
    <col min="55" max="55" width="24.28125" style="1" bestFit="1" customWidth="1"/>
    <col min="56" max="56" width="3.57421875" style="1" customWidth="1"/>
    <col min="57" max="57" width="23.140625" style="1" bestFit="1" customWidth="1"/>
    <col min="58" max="58" width="3.57421875" style="1" customWidth="1"/>
    <col min="59" max="59" width="24.28125" style="1" bestFit="1" customWidth="1"/>
    <col min="60" max="60" width="3.57421875" style="1" customWidth="1"/>
    <col min="61" max="61" width="24.28125" style="1" bestFit="1" customWidth="1"/>
    <col min="62" max="62" width="3.57421875" style="1" customWidth="1"/>
    <col min="63" max="63" width="24.28125" style="1" bestFit="1" customWidth="1"/>
    <col min="64" max="64" width="3.57421875" style="1" customWidth="1"/>
    <col min="65" max="65" width="24.28125" style="1" bestFit="1" customWidth="1"/>
    <col min="66" max="66" width="3.57421875" style="1" customWidth="1"/>
    <col min="67" max="67" width="24.28125" style="1" bestFit="1" customWidth="1"/>
    <col min="68" max="68" width="3.57421875" style="1" customWidth="1"/>
    <col min="69" max="69" width="28.7109375" style="1" bestFit="1" customWidth="1"/>
  </cols>
  <sheetData>
    <row r="1" ht="35.25">
      <c r="A1" s="2" t="s">
        <v>0</v>
      </c>
    </row>
    <row r="2" ht="34.5">
      <c r="A2" s="26" t="s">
        <v>1</v>
      </c>
    </row>
    <row r="3" ht="34.5">
      <c r="A3" s="26" t="s">
        <v>2</v>
      </c>
    </row>
    <row r="7" spans="9:69" s="7" customFormat="1" ht="21">
      <c r="I7" s="8" t="s">
        <v>3</v>
      </c>
      <c r="J7" s="8"/>
      <c r="K7" s="8" t="s">
        <v>4</v>
      </c>
      <c r="L7" s="8"/>
      <c r="M7" s="8" t="s">
        <v>5</v>
      </c>
      <c r="N7" s="8"/>
      <c r="O7" s="8" t="s">
        <v>6</v>
      </c>
      <c r="P7" s="8"/>
      <c r="Q7" s="8" t="s">
        <v>7</v>
      </c>
      <c r="R7" s="8"/>
      <c r="S7" s="8" t="s">
        <v>8</v>
      </c>
      <c r="T7" s="8"/>
      <c r="U7" s="8" t="s">
        <v>9</v>
      </c>
      <c r="V7" s="8"/>
      <c r="W7" s="8" t="s">
        <v>10</v>
      </c>
      <c r="X7" s="8"/>
      <c r="Y7" s="8" t="s">
        <v>11</v>
      </c>
      <c r="Z7" s="8"/>
      <c r="AA7" s="8" t="s">
        <v>12</v>
      </c>
      <c r="AB7" s="8"/>
      <c r="AC7" s="8" t="s">
        <v>13</v>
      </c>
      <c r="AD7" s="8"/>
      <c r="AE7" s="8" t="s">
        <v>14</v>
      </c>
      <c r="AF7" s="8"/>
      <c r="AG7" s="8" t="s">
        <v>15</v>
      </c>
      <c r="AH7" s="8"/>
      <c r="AI7" s="8" t="s">
        <v>16</v>
      </c>
      <c r="AJ7" s="8"/>
      <c r="AK7" s="8" t="s">
        <v>17</v>
      </c>
      <c r="AL7" s="8"/>
      <c r="AM7" s="8" t="s">
        <v>18</v>
      </c>
      <c r="AN7" s="8"/>
      <c r="AO7" s="8" t="s">
        <v>19</v>
      </c>
      <c r="AP7" s="8"/>
      <c r="AQ7" s="8" t="s">
        <v>20</v>
      </c>
      <c r="AR7" s="8"/>
      <c r="AS7" s="8" t="s">
        <v>21</v>
      </c>
      <c r="AT7" s="8"/>
      <c r="AU7" s="8" t="s">
        <v>22</v>
      </c>
      <c r="AV7" s="8"/>
      <c r="AW7" s="8" t="s">
        <v>23</v>
      </c>
      <c r="AX7" s="8"/>
      <c r="AY7" s="8" t="s">
        <v>24</v>
      </c>
      <c r="AZ7" s="8"/>
      <c r="BA7" s="8" t="s">
        <v>25</v>
      </c>
      <c r="BB7" s="8"/>
      <c r="BC7" s="8" t="s">
        <v>26</v>
      </c>
      <c r="BD7" s="8"/>
      <c r="BE7" s="8" t="s">
        <v>27</v>
      </c>
      <c r="BF7" s="8"/>
      <c r="BG7" s="8" t="s">
        <v>28</v>
      </c>
      <c r="BH7" s="8"/>
      <c r="BI7" s="8" t="s">
        <v>29</v>
      </c>
      <c r="BJ7" s="8"/>
      <c r="BK7" s="8" t="s">
        <v>30</v>
      </c>
      <c r="BL7" s="8"/>
      <c r="BM7" s="8" t="s">
        <v>31</v>
      </c>
      <c r="BN7" s="8"/>
      <c r="BO7" s="8" t="s">
        <v>32</v>
      </c>
      <c r="BP7" s="8"/>
      <c r="BQ7" s="8" t="s">
        <v>33</v>
      </c>
    </row>
    <row r="10" spans="1:69" s="3" customFormat="1" ht="27.75">
      <c r="A10" s="23" t="s">
        <v>34</v>
      </c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</row>
    <row r="11" spans="9:69" s="3" customFormat="1" ht="27.75"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</row>
    <row r="12" spans="2:96" s="3" customFormat="1" ht="27.75">
      <c r="B12" s="3" t="s">
        <v>35</v>
      </c>
      <c r="I12" s="9">
        <v>30208</v>
      </c>
      <c r="J12" s="9"/>
      <c r="K12" s="9">
        <v>46509</v>
      </c>
      <c r="L12" s="9"/>
      <c r="M12" s="9">
        <v>62141</v>
      </c>
      <c r="N12" s="9"/>
      <c r="O12" s="9">
        <v>53216</v>
      </c>
      <c r="P12" s="9"/>
      <c r="Q12" s="9">
        <v>89743</v>
      </c>
      <c r="R12" s="9"/>
      <c r="S12" s="9">
        <v>51189</v>
      </c>
      <c r="T12" s="9"/>
      <c r="U12" s="9">
        <v>30898</v>
      </c>
      <c r="V12" s="9"/>
      <c r="W12" s="9">
        <v>32102</v>
      </c>
      <c r="X12" s="9"/>
      <c r="Y12" s="9">
        <v>69470</v>
      </c>
      <c r="Z12" s="9"/>
      <c r="AA12" s="9">
        <v>54015</v>
      </c>
      <c r="AB12" s="9"/>
      <c r="AC12" s="9">
        <v>42299</v>
      </c>
      <c r="AD12" s="9"/>
      <c r="AE12" s="9">
        <v>16756</v>
      </c>
      <c r="AF12" s="9"/>
      <c r="AG12" s="9">
        <v>49161</v>
      </c>
      <c r="AH12" s="9"/>
      <c r="AI12" s="9">
        <v>19520</v>
      </c>
      <c r="AJ12" s="9"/>
      <c r="AK12" s="9">
        <v>50764</v>
      </c>
      <c r="AL12" s="9"/>
      <c r="AM12" s="9">
        <v>46021</v>
      </c>
      <c r="AN12" s="9"/>
      <c r="AO12" s="9">
        <v>17605</v>
      </c>
      <c r="AP12" s="9"/>
      <c r="AQ12" s="9">
        <v>6405</v>
      </c>
      <c r="AR12" s="9"/>
      <c r="AS12" s="9">
        <v>73971</v>
      </c>
      <c r="AT12" s="9"/>
      <c r="AU12" s="9">
        <v>98000</v>
      </c>
      <c r="AV12" s="9"/>
      <c r="AW12" s="9">
        <v>24992</v>
      </c>
      <c r="AX12" s="9"/>
      <c r="AY12" s="9">
        <v>30435</v>
      </c>
      <c r="AZ12" s="9"/>
      <c r="BA12" s="9">
        <v>48610</v>
      </c>
      <c r="BB12" s="9"/>
      <c r="BC12" s="9">
        <v>67084</v>
      </c>
      <c r="BD12" s="9"/>
      <c r="BE12" s="9">
        <v>34380.612</v>
      </c>
      <c r="BF12" s="9"/>
      <c r="BG12" s="9">
        <v>67173</v>
      </c>
      <c r="BH12" s="9"/>
      <c r="BI12" s="9">
        <v>76570</v>
      </c>
      <c r="BJ12" s="9"/>
      <c r="BK12" s="9">
        <v>18193</v>
      </c>
      <c r="BL12" s="9"/>
      <c r="BM12" s="9">
        <v>50664</v>
      </c>
      <c r="BN12" s="9"/>
      <c r="BO12" s="9">
        <v>25363</v>
      </c>
      <c r="BP12" s="9"/>
      <c r="BQ12" s="9">
        <v>1383457.612</v>
      </c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</row>
    <row r="13" spans="2:96" s="3" customFormat="1" ht="27.75">
      <c r="B13" s="3" t="s">
        <v>36</v>
      </c>
      <c r="I13" s="9">
        <v>10927</v>
      </c>
      <c r="J13" s="9"/>
      <c r="K13" s="9">
        <v>14174</v>
      </c>
      <c r="L13" s="9"/>
      <c r="M13" s="9">
        <v>19988</v>
      </c>
      <c r="N13" s="9"/>
      <c r="O13" s="9">
        <v>20994</v>
      </c>
      <c r="P13" s="9"/>
      <c r="Q13" s="9">
        <v>33353</v>
      </c>
      <c r="R13" s="9"/>
      <c r="S13" s="9">
        <v>23559</v>
      </c>
      <c r="T13" s="9"/>
      <c r="U13" s="9">
        <v>30092</v>
      </c>
      <c r="V13" s="9"/>
      <c r="W13" s="9">
        <v>7861</v>
      </c>
      <c r="X13" s="9"/>
      <c r="Y13" s="9">
        <v>21076</v>
      </c>
      <c r="Z13" s="9"/>
      <c r="AA13" s="9">
        <v>18200</v>
      </c>
      <c r="AB13" s="9"/>
      <c r="AC13" s="9">
        <v>19073</v>
      </c>
      <c r="AD13" s="9"/>
      <c r="AE13" s="9">
        <v>15353</v>
      </c>
      <c r="AF13" s="9"/>
      <c r="AG13" s="9">
        <v>13722</v>
      </c>
      <c r="AH13" s="9"/>
      <c r="AI13" s="9">
        <v>6505</v>
      </c>
      <c r="AJ13" s="9"/>
      <c r="AK13" s="9">
        <v>27342</v>
      </c>
      <c r="AL13" s="9"/>
      <c r="AM13" s="9">
        <v>5918</v>
      </c>
      <c r="AN13" s="9"/>
      <c r="AO13" s="9">
        <v>7273</v>
      </c>
      <c r="AP13" s="9"/>
      <c r="AQ13" s="9">
        <v>536</v>
      </c>
      <c r="AR13" s="9"/>
      <c r="AS13" s="9">
        <v>46251</v>
      </c>
      <c r="AT13" s="9"/>
      <c r="AU13" s="9">
        <v>56750</v>
      </c>
      <c r="AV13" s="9"/>
      <c r="AW13" s="9">
        <v>9458</v>
      </c>
      <c r="AX13" s="9"/>
      <c r="AY13" s="9">
        <v>18940</v>
      </c>
      <c r="AZ13" s="9"/>
      <c r="BA13" s="9">
        <v>9097</v>
      </c>
      <c r="BB13" s="9"/>
      <c r="BC13" s="9">
        <v>11905</v>
      </c>
      <c r="BD13" s="9"/>
      <c r="BE13" s="9">
        <v>12435.878</v>
      </c>
      <c r="BF13" s="9"/>
      <c r="BG13" s="9">
        <v>17197</v>
      </c>
      <c r="BH13" s="9"/>
      <c r="BI13" s="9">
        <v>37860</v>
      </c>
      <c r="BJ13" s="9"/>
      <c r="BK13" s="9">
        <v>15511</v>
      </c>
      <c r="BL13" s="9"/>
      <c r="BM13" s="9">
        <v>25284</v>
      </c>
      <c r="BN13" s="9"/>
      <c r="BO13" s="9">
        <v>14460</v>
      </c>
      <c r="BP13" s="9"/>
      <c r="BQ13" s="9">
        <v>571094.878</v>
      </c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</row>
    <row r="14" spans="2:96" s="3" customFormat="1" ht="27.75">
      <c r="B14" s="3" t="s">
        <v>37</v>
      </c>
      <c r="I14" s="9">
        <v>0</v>
      </c>
      <c r="J14" s="9"/>
      <c r="K14" s="9">
        <v>13000</v>
      </c>
      <c r="L14" s="9"/>
      <c r="M14" s="9">
        <v>2629</v>
      </c>
      <c r="N14" s="9"/>
      <c r="O14" s="9">
        <v>0</v>
      </c>
      <c r="P14" s="9"/>
      <c r="Q14" s="9">
        <v>0</v>
      </c>
      <c r="R14" s="9"/>
      <c r="S14" s="9">
        <v>-17</v>
      </c>
      <c r="T14" s="9"/>
      <c r="U14" s="9">
        <v>0</v>
      </c>
      <c r="V14" s="9"/>
      <c r="W14" s="9">
        <v>0</v>
      </c>
      <c r="X14" s="9"/>
      <c r="Y14" s="9">
        <v>2000</v>
      </c>
      <c r="Z14" s="9"/>
      <c r="AA14" s="9">
        <v>0</v>
      </c>
      <c r="AB14" s="9"/>
      <c r="AC14" s="9">
        <v>0</v>
      </c>
      <c r="AD14" s="9"/>
      <c r="AE14" s="9">
        <v>0</v>
      </c>
      <c r="AF14" s="9"/>
      <c r="AG14" s="9">
        <v>519</v>
      </c>
      <c r="AH14" s="9"/>
      <c r="AI14" s="9">
        <v>0</v>
      </c>
      <c r="AJ14" s="9"/>
      <c r="AK14" s="9">
        <v>0</v>
      </c>
      <c r="AL14" s="9"/>
      <c r="AM14" s="9">
        <v>0</v>
      </c>
      <c r="AN14" s="9"/>
      <c r="AO14" s="9">
        <v>0</v>
      </c>
      <c r="AP14" s="9"/>
      <c r="AQ14" s="9">
        <v>0</v>
      </c>
      <c r="AR14" s="9"/>
      <c r="AS14" s="9">
        <v>-154</v>
      </c>
      <c r="AT14" s="9"/>
      <c r="AU14" s="9">
        <v>16000</v>
      </c>
      <c r="AV14" s="9"/>
      <c r="AW14" s="9">
        <v>2686</v>
      </c>
      <c r="AX14" s="9"/>
      <c r="AY14" s="9">
        <v>0</v>
      </c>
      <c r="AZ14" s="9"/>
      <c r="BA14" s="9">
        <v>0</v>
      </c>
      <c r="BB14" s="9"/>
      <c r="BC14" s="9">
        <v>1488</v>
      </c>
      <c r="BD14" s="9"/>
      <c r="BE14" s="9">
        <v>0</v>
      </c>
      <c r="BF14" s="9"/>
      <c r="BG14" s="9">
        <v>0</v>
      </c>
      <c r="BH14" s="9"/>
      <c r="BI14" s="9">
        <v>7392</v>
      </c>
      <c r="BJ14" s="9"/>
      <c r="BK14" s="9">
        <v>0</v>
      </c>
      <c r="BL14" s="9"/>
      <c r="BM14" s="9">
        <v>0</v>
      </c>
      <c r="BN14" s="9"/>
      <c r="BO14" s="9">
        <v>0</v>
      </c>
      <c r="BP14" s="9"/>
      <c r="BQ14" s="9">
        <v>45543</v>
      </c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</row>
    <row r="15" spans="2:96" s="3" customFormat="1" ht="27.75">
      <c r="B15" s="3" t="s">
        <v>38</v>
      </c>
      <c r="I15" s="16">
        <v>26195</v>
      </c>
      <c r="J15" s="16"/>
      <c r="K15" s="16">
        <v>32970</v>
      </c>
      <c r="L15" s="16"/>
      <c r="M15" s="16">
        <v>37692</v>
      </c>
      <c r="N15" s="16"/>
      <c r="O15" s="16">
        <v>29691</v>
      </c>
      <c r="P15" s="16"/>
      <c r="Q15" s="16">
        <v>29485</v>
      </c>
      <c r="R15" s="16"/>
      <c r="S15" s="16">
        <v>30642</v>
      </c>
      <c r="T15" s="16"/>
      <c r="U15" s="16">
        <v>26291</v>
      </c>
      <c r="V15" s="16"/>
      <c r="W15" s="16">
        <v>6523</v>
      </c>
      <c r="X15" s="16"/>
      <c r="Y15" s="16">
        <v>45295</v>
      </c>
      <c r="Z15" s="16"/>
      <c r="AA15" s="16">
        <v>35197</v>
      </c>
      <c r="AB15" s="16"/>
      <c r="AC15" s="16">
        <v>21018</v>
      </c>
      <c r="AD15" s="16"/>
      <c r="AE15" s="16">
        <v>4037</v>
      </c>
      <c r="AF15" s="16"/>
      <c r="AG15" s="16">
        <v>36826</v>
      </c>
      <c r="AH15" s="16"/>
      <c r="AI15" s="16">
        <v>13270</v>
      </c>
      <c r="AJ15" s="16"/>
      <c r="AK15" s="16">
        <v>41100</v>
      </c>
      <c r="AL15" s="16"/>
      <c r="AM15" s="16">
        <v>37010</v>
      </c>
      <c r="AN15" s="16"/>
      <c r="AO15" s="16">
        <v>6987</v>
      </c>
      <c r="AP15" s="16"/>
      <c r="AQ15" s="16">
        <v>2829</v>
      </c>
      <c r="AR15" s="16"/>
      <c r="AS15" s="16">
        <v>38162</v>
      </c>
      <c r="AT15" s="16"/>
      <c r="AU15" s="16">
        <v>47057</v>
      </c>
      <c r="AV15" s="16"/>
      <c r="AW15" s="16">
        <v>13932</v>
      </c>
      <c r="AX15" s="16"/>
      <c r="AY15" s="16">
        <v>7739</v>
      </c>
      <c r="AZ15" s="16"/>
      <c r="BA15" s="16">
        <v>26598</v>
      </c>
      <c r="BB15" s="16"/>
      <c r="BC15" s="16">
        <v>27581</v>
      </c>
      <c r="BD15" s="16"/>
      <c r="BE15" s="16">
        <v>8504.122000000001</v>
      </c>
      <c r="BF15" s="16"/>
      <c r="BG15" s="16">
        <v>61524</v>
      </c>
      <c r="BH15" s="16"/>
      <c r="BI15" s="16">
        <v>56211</v>
      </c>
      <c r="BJ15" s="16"/>
      <c r="BK15" s="16">
        <v>28633</v>
      </c>
      <c r="BL15" s="16"/>
      <c r="BM15" s="16">
        <v>34561</v>
      </c>
      <c r="BN15" s="16"/>
      <c r="BO15" s="16">
        <v>14255</v>
      </c>
      <c r="BP15" s="16"/>
      <c r="BQ15" s="16">
        <v>827815.122</v>
      </c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</row>
    <row r="16" spans="3:96" s="3" customFormat="1" ht="27.75">
      <c r="C16" s="3" t="s">
        <v>39</v>
      </c>
      <c r="I16" s="9">
        <f>SUM(I12:I15)</f>
        <v>67330</v>
      </c>
      <c r="J16" s="9"/>
      <c r="K16" s="9">
        <f aca="true" t="shared" si="0" ref="K16:BQ16">SUM(K12:K15)</f>
        <v>106653</v>
      </c>
      <c r="L16" s="9"/>
      <c r="M16" s="9">
        <f t="shared" si="0"/>
        <v>122450</v>
      </c>
      <c r="N16" s="9"/>
      <c r="O16" s="9">
        <f t="shared" si="0"/>
        <v>103901</v>
      </c>
      <c r="P16" s="9"/>
      <c r="Q16" s="9">
        <f t="shared" si="0"/>
        <v>152581</v>
      </c>
      <c r="R16" s="9"/>
      <c r="S16" s="9">
        <f t="shared" si="0"/>
        <v>105373</v>
      </c>
      <c r="T16" s="9"/>
      <c r="U16" s="9">
        <f t="shared" si="0"/>
        <v>87281</v>
      </c>
      <c r="V16" s="9"/>
      <c r="W16" s="9">
        <f t="shared" si="0"/>
        <v>46486</v>
      </c>
      <c r="X16" s="9"/>
      <c r="Y16" s="9">
        <f t="shared" si="0"/>
        <v>137841</v>
      </c>
      <c r="Z16" s="9"/>
      <c r="AA16" s="9">
        <f t="shared" si="0"/>
        <v>107412</v>
      </c>
      <c r="AB16" s="9"/>
      <c r="AC16" s="9">
        <f t="shared" si="0"/>
        <v>82390</v>
      </c>
      <c r="AD16" s="9"/>
      <c r="AE16" s="9">
        <f t="shared" si="0"/>
        <v>36146</v>
      </c>
      <c r="AF16" s="9"/>
      <c r="AG16" s="9">
        <f t="shared" si="0"/>
        <v>100228</v>
      </c>
      <c r="AH16" s="9"/>
      <c r="AI16" s="9">
        <f t="shared" si="0"/>
        <v>39295</v>
      </c>
      <c r="AJ16" s="9"/>
      <c r="AK16" s="9">
        <f t="shared" si="0"/>
        <v>119206</v>
      </c>
      <c r="AL16" s="9"/>
      <c r="AM16" s="9">
        <f t="shared" si="0"/>
        <v>88949</v>
      </c>
      <c r="AN16" s="9"/>
      <c r="AO16" s="9">
        <f t="shared" si="0"/>
        <v>31865</v>
      </c>
      <c r="AP16" s="9"/>
      <c r="AQ16" s="9">
        <f t="shared" si="0"/>
        <v>9770</v>
      </c>
      <c r="AR16" s="9"/>
      <c r="AS16" s="9">
        <f t="shared" si="0"/>
        <v>158230</v>
      </c>
      <c r="AT16" s="9"/>
      <c r="AU16" s="9">
        <f t="shared" si="0"/>
        <v>217807</v>
      </c>
      <c r="AV16" s="9"/>
      <c r="AW16" s="9">
        <f t="shared" si="0"/>
        <v>51068</v>
      </c>
      <c r="AX16" s="9"/>
      <c r="AY16" s="9">
        <f t="shared" si="0"/>
        <v>57114</v>
      </c>
      <c r="AZ16" s="9"/>
      <c r="BA16" s="9">
        <f t="shared" si="0"/>
        <v>84305</v>
      </c>
      <c r="BB16" s="9"/>
      <c r="BC16" s="9">
        <f t="shared" si="0"/>
        <v>108058</v>
      </c>
      <c r="BD16" s="9"/>
      <c r="BE16" s="9">
        <f t="shared" si="0"/>
        <v>55320.61200000001</v>
      </c>
      <c r="BF16" s="9"/>
      <c r="BG16" s="9">
        <f t="shared" si="0"/>
        <v>145894</v>
      </c>
      <c r="BH16" s="9"/>
      <c r="BI16" s="9">
        <f t="shared" si="0"/>
        <v>178033</v>
      </c>
      <c r="BJ16" s="9"/>
      <c r="BK16" s="9">
        <f t="shared" si="0"/>
        <v>62337</v>
      </c>
      <c r="BL16" s="9"/>
      <c r="BM16" s="9">
        <f t="shared" si="0"/>
        <v>110509</v>
      </c>
      <c r="BN16" s="9"/>
      <c r="BO16" s="9">
        <f t="shared" si="0"/>
        <v>54078</v>
      </c>
      <c r="BP16" s="9"/>
      <c r="BQ16" s="9">
        <f t="shared" si="0"/>
        <v>2827910.6119999997</v>
      </c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</row>
    <row r="17" spans="2:96" s="3" customFormat="1" ht="27.75">
      <c r="B17" s="3" t="s">
        <v>40</v>
      </c>
      <c r="I17" s="16">
        <v>24401</v>
      </c>
      <c r="J17" s="16"/>
      <c r="K17" s="16">
        <v>18479</v>
      </c>
      <c r="L17" s="16"/>
      <c r="M17" s="16">
        <v>24401</v>
      </c>
      <c r="N17" s="16"/>
      <c r="O17" s="16">
        <v>24401</v>
      </c>
      <c r="P17" s="16"/>
      <c r="Q17" s="16">
        <v>24401</v>
      </c>
      <c r="R17" s="16"/>
      <c r="S17" s="16">
        <v>24401</v>
      </c>
      <c r="T17" s="16"/>
      <c r="U17" s="16">
        <v>24401</v>
      </c>
      <c r="V17" s="16"/>
      <c r="W17" s="16">
        <v>24401</v>
      </c>
      <c r="X17" s="16"/>
      <c r="Y17" s="16">
        <v>24401</v>
      </c>
      <c r="Z17" s="16"/>
      <c r="AA17" s="16">
        <v>24401</v>
      </c>
      <c r="AB17" s="16"/>
      <c r="AC17" s="16">
        <v>24401</v>
      </c>
      <c r="AD17" s="16"/>
      <c r="AE17" s="16">
        <v>24401</v>
      </c>
      <c r="AF17" s="16"/>
      <c r="AG17" s="16">
        <v>24401</v>
      </c>
      <c r="AH17" s="16"/>
      <c r="AI17" s="16">
        <v>24401</v>
      </c>
      <c r="AJ17" s="16"/>
      <c r="AK17" s="16">
        <v>24401</v>
      </c>
      <c r="AL17" s="16"/>
      <c r="AM17" s="16">
        <v>24401</v>
      </c>
      <c r="AN17" s="16"/>
      <c r="AO17" s="16">
        <v>24401</v>
      </c>
      <c r="AP17" s="16"/>
      <c r="AQ17" s="16">
        <v>24401</v>
      </c>
      <c r="AR17" s="16"/>
      <c r="AS17" s="16">
        <v>24401</v>
      </c>
      <c r="AT17" s="16"/>
      <c r="AU17" s="16">
        <v>24401</v>
      </c>
      <c r="AV17" s="16"/>
      <c r="AW17" s="16">
        <v>24401</v>
      </c>
      <c r="AX17" s="16"/>
      <c r="AY17" s="16">
        <v>24401</v>
      </c>
      <c r="AZ17" s="16"/>
      <c r="BA17" s="16">
        <v>24401</v>
      </c>
      <c r="BB17" s="16"/>
      <c r="BC17" s="16">
        <v>24401</v>
      </c>
      <c r="BD17" s="16"/>
      <c r="BE17" s="16">
        <v>24401</v>
      </c>
      <c r="BF17" s="16"/>
      <c r="BG17" s="16">
        <v>24401</v>
      </c>
      <c r="BH17" s="16"/>
      <c r="BI17" s="16">
        <v>24401</v>
      </c>
      <c r="BJ17" s="16"/>
      <c r="BK17" s="16">
        <v>18258</v>
      </c>
      <c r="BL17" s="16"/>
      <c r="BM17" s="16">
        <v>24401</v>
      </c>
      <c r="BN17" s="16"/>
      <c r="BO17" s="16">
        <v>24401</v>
      </c>
      <c r="BP17" s="16"/>
      <c r="BQ17" s="16">
        <v>719965</v>
      </c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</row>
    <row r="18" spans="9:96" ht="12.75"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</row>
    <row r="19" spans="2:96" s="19" customFormat="1" ht="34.5">
      <c r="B19" s="19" t="s">
        <v>41</v>
      </c>
      <c r="I19" s="20">
        <f aca="true" t="shared" si="1" ref="I19:BO19">SUM(I16:I17)</f>
        <v>91731</v>
      </c>
      <c r="J19" s="20">
        <f t="shared" si="1"/>
        <v>0</v>
      </c>
      <c r="K19" s="20">
        <f t="shared" si="1"/>
        <v>125132</v>
      </c>
      <c r="L19" s="20">
        <f t="shared" si="1"/>
        <v>0</v>
      </c>
      <c r="M19" s="20">
        <f t="shared" si="1"/>
        <v>146851</v>
      </c>
      <c r="N19" s="20">
        <f t="shared" si="1"/>
        <v>0</v>
      </c>
      <c r="O19" s="20">
        <f t="shared" si="1"/>
        <v>128302</v>
      </c>
      <c r="P19" s="20">
        <f t="shared" si="1"/>
        <v>0</v>
      </c>
      <c r="Q19" s="20">
        <f t="shared" si="1"/>
        <v>176982</v>
      </c>
      <c r="R19" s="20">
        <f t="shared" si="1"/>
        <v>0</v>
      </c>
      <c r="S19" s="20">
        <f t="shared" si="1"/>
        <v>129774</v>
      </c>
      <c r="T19" s="20">
        <f t="shared" si="1"/>
        <v>0</v>
      </c>
      <c r="U19" s="20">
        <f t="shared" si="1"/>
        <v>111682</v>
      </c>
      <c r="V19" s="20">
        <f t="shared" si="1"/>
        <v>0</v>
      </c>
      <c r="W19" s="20">
        <f t="shared" si="1"/>
        <v>70887</v>
      </c>
      <c r="X19" s="20">
        <f t="shared" si="1"/>
        <v>0</v>
      </c>
      <c r="Y19" s="20">
        <f t="shared" si="1"/>
        <v>162242</v>
      </c>
      <c r="Z19" s="20">
        <f t="shared" si="1"/>
        <v>0</v>
      </c>
      <c r="AA19" s="20">
        <f t="shared" si="1"/>
        <v>131813</v>
      </c>
      <c r="AB19" s="20">
        <f t="shared" si="1"/>
        <v>0</v>
      </c>
      <c r="AC19" s="20">
        <f t="shared" si="1"/>
        <v>106791</v>
      </c>
      <c r="AD19" s="20">
        <f t="shared" si="1"/>
        <v>0</v>
      </c>
      <c r="AE19" s="20">
        <f t="shared" si="1"/>
        <v>60547</v>
      </c>
      <c r="AF19" s="20">
        <f t="shared" si="1"/>
        <v>0</v>
      </c>
      <c r="AG19" s="20">
        <f t="shared" si="1"/>
        <v>124629</v>
      </c>
      <c r="AH19" s="20">
        <f t="shared" si="1"/>
        <v>0</v>
      </c>
      <c r="AI19" s="20">
        <f t="shared" si="1"/>
        <v>63696</v>
      </c>
      <c r="AJ19" s="20">
        <f t="shared" si="1"/>
        <v>0</v>
      </c>
      <c r="AK19" s="20">
        <f t="shared" si="1"/>
        <v>143607</v>
      </c>
      <c r="AL19" s="20">
        <f t="shared" si="1"/>
        <v>0</v>
      </c>
      <c r="AM19" s="20">
        <f t="shared" si="1"/>
        <v>113350</v>
      </c>
      <c r="AN19" s="20">
        <f t="shared" si="1"/>
        <v>0</v>
      </c>
      <c r="AO19" s="20">
        <f t="shared" si="1"/>
        <v>56266</v>
      </c>
      <c r="AP19" s="20">
        <f t="shared" si="1"/>
        <v>0</v>
      </c>
      <c r="AQ19" s="20">
        <f t="shared" si="1"/>
        <v>34171</v>
      </c>
      <c r="AR19" s="20">
        <f t="shared" si="1"/>
        <v>0</v>
      </c>
      <c r="AS19" s="20">
        <f t="shared" si="1"/>
        <v>182631</v>
      </c>
      <c r="AT19" s="20">
        <f t="shared" si="1"/>
        <v>0</v>
      </c>
      <c r="AU19" s="20">
        <f t="shared" si="1"/>
        <v>242208</v>
      </c>
      <c r="AV19" s="20">
        <f t="shared" si="1"/>
        <v>0</v>
      </c>
      <c r="AW19" s="20">
        <f t="shared" si="1"/>
        <v>75469</v>
      </c>
      <c r="AX19" s="20">
        <f t="shared" si="1"/>
        <v>0</v>
      </c>
      <c r="AY19" s="20">
        <f t="shared" si="1"/>
        <v>81515</v>
      </c>
      <c r="AZ19" s="20">
        <f t="shared" si="1"/>
        <v>0</v>
      </c>
      <c r="BA19" s="20">
        <f t="shared" si="1"/>
        <v>108706</v>
      </c>
      <c r="BB19" s="20">
        <f t="shared" si="1"/>
        <v>0</v>
      </c>
      <c r="BC19" s="20">
        <f t="shared" si="1"/>
        <v>132459</v>
      </c>
      <c r="BD19" s="20">
        <f t="shared" si="1"/>
        <v>0</v>
      </c>
      <c r="BE19" s="20">
        <f t="shared" si="1"/>
        <v>79721.61200000001</v>
      </c>
      <c r="BF19" s="20">
        <f t="shared" si="1"/>
        <v>0</v>
      </c>
      <c r="BG19" s="20">
        <f t="shared" si="1"/>
        <v>170295</v>
      </c>
      <c r="BH19" s="20">
        <f t="shared" si="1"/>
        <v>0</v>
      </c>
      <c r="BI19" s="20">
        <f t="shared" si="1"/>
        <v>202434</v>
      </c>
      <c r="BJ19" s="20">
        <f t="shared" si="1"/>
        <v>0</v>
      </c>
      <c r="BK19" s="20">
        <f t="shared" si="1"/>
        <v>80595</v>
      </c>
      <c r="BL19" s="20">
        <f t="shared" si="1"/>
        <v>0</v>
      </c>
      <c r="BM19" s="20">
        <f t="shared" si="1"/>
        <v>134910</v>
      </c>
      <c r="BN19" s="20">
        <f t="shared" si="1"/>
        <v>0</v>
      </c>
      <c r="BO19" s="20">
        <f t="shared" si="1"/>
        <v>78479</v>
      </c>
      <c r="BP19" s="20"/>
      <c r="BQ19" s="20">
        <f>SUM(BQ16:BQ17)</f>
        <v>3547875.6119999997</v>
      </c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</row>
    <row r="20" spans="9:96" ht="12.75"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</row>
    <row r="21" spans="1:96" s="3" customFormat="1" ht="27.75">
      <c r="A21" s="23" t="s">
        <v>42</v>
      </c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</row>
    <row r="22" spans="9:96" s="3" customFormat="1" ht="27.75"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</row>
    <row r="23" spans="2:96" s="3" customFormat="1" ht="33">
      <c r="B23" s="3" t="s">
        <v>53</v>
      </c>
      <c r="I23" s="9">
        <v>52239</v>
      </c>
      <c r="J23" s="9"/>
      <c r="K23" s="9">
        <v>99434</v>
      </c>
      <c r="L23" s="9"/>
      <c r="M23" s="9">
        <v>99671</v>
      </c>
      <c r="N23" s="9"/>
      <c r="O23" s="9">
        <v>79783</v>
      </c>
      <c r="P23" s="9"/>
      <c r="Q23" s="9">
        <v>118471</v>
      </c>
      <c r="R23" s="9"/>
      <c r="S23" s="9">
        <v>78091</v>
      </c>
      <c r="T23" s="9"/>
      <c r="U23" s="9">
        <v>66721</v>
      </c>
      <c r="V23" s="9"/>
      <c r="W23" s="9">
        <v>45410</v>
      </c>
      <c r="X23" s="9"/>
      <c r="Y23" s="9">
        <v>102491</v>
      </c>
      <c r="Z23" s="9"/>
      <c r="AA23" s="9">
        <v>69983</v>
      </c>
      <c r="AB23" s="9"/>
      <c r="AC23" s="9">
        <v>57184</v>
      </c>
      <c r="AD23" s="9"/>
      <c r="AE23" s="9">
        <v>42084</v>
      </c>
      <c r="AF23" s="9"/>
      <c r="AG23" s="9">
        <v>71577</v>
      </c>
      <c r="AH23" s="9"/>
      <c r="AI23" s="9">
        <v>42704</v>
      </c>
      <c r="AJ23" s="9"/>
      <c r="AK23" s="9">
        <v>116077</v>
      </c>
      <c r="AL23" s="9"/>
      <c r="AM23" s="9">
        <v>51164</v>
      </c>
      <c r="AN23" s="9"/>
      <c r="AO23" s="9">
        <v>30494</v>
      </c>
      <c r="AP23" s="9"/>
      <c r="AQ23" s="9">
        <v>37676</v>
      </c>
      <c r="AR23" s="9"/>
      <c r="AS23" s="9">
        <v>99144</v>
      </c>
      <c r="AT23" s="9"/>
      <c r="AU23" s="9">
        <v>117936</v>
      </c>
      <c r="AV23" s="9"/>
      <c r="AW23" s="9">
        <v>43821</v>
      </c>
      <c r="AX23" s="9"/>
      <c r="AY23" s="9">
        <v>49384</v>
      </c>
      <c r="AZ23" s="9"/>
      <c r="BA23" s="9">
        <v>53227</v>
      </c>
      <c r="BB23" s="9"/>
      <c r="BC23" s="9">
        <v>80148</v>
      </c>
      <c r="BD23" s="9"/>
      <c r="BE23" s="9">
        <v>46088.45</v>
      </c>
      <c r="BF23" s="9"/>
      <c r="BG23" s="9">
        <v>72185</v>
      </c>
      <c r="BH23" s="9"/>
      <c r="BI23" s="9">
        <v>83946</v>
      </c>
      <c r="BJ23" s="9"/>
      <c r="BK23" s="9">
        <v>57000</v>
      </c>
      <c r="BL23" s="9"/>
      <c r="BM23" s="9">
        <v>92793</v>
      </c>
      <c r="BN23" s="9"/>
      <c r="BO23" s="9">
        <v>83801</v>
      </c>
      <c r="BP23" s="9"/>
      <c r="BQ23" s="9">
        <v>2140727.45</v>
      </c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</row>
    <row r="24" spans="2:96" s="3" customFormat="1" ht="27.75">
      <c r="B24" s="3" t="s">
        <v>43</v>
      </c>
      <c r="I24" s="16">
        <v>49061</v>
      </c>
      <c r="J24" s="16"/>
      <c r="K24" s="16">
        <v>57850</v>
      </c>
      <c r="L24" s="16"/>
      <c r="M24" s="16">
        <v>61540</v>
      </c>
      <c r="N24" s="16"/>
      <c r="O24" s="16">
        <v>47059</v>
      </c>
      <c r="P24" s="16"/>
      <c r="Q24" s="16">
        <v>55799</v>
      </c>
      <c r="R24" s="16"/>
      <c r="S24" s="16">
        <v>46886</v>
      </c>
      <c r="T24" s="16"/>
      <c r="U24" s="16">
        <v>50648</v>
      </c>
      <c r="V24" s="16"/>
      <c r="W24" s="16">
        <v>36533</v>
      </c>
      <c r="X24" s="16"/>
      <c r="Y24" s="16">
        <v>57870</v>
      </c>
      <c r="Z24" s="16"/>
      <c r="AA24" s="16">
        <v>65245</v>
      </c>
      <c r="AB24" s="16"/>
      <c r="AC24" s="16">
        <v>49074</v>
      </c>
      <c r="AD24" s="16"/>
      <c r="AE24" s="16">
        <v>46204</v>
      </c>
      <c r="AF24" s="16"/>
      <c r="AG24" s="16">
        <v>54266</v>
      </c>
      <c r="AH24" s="16"/>
      <c r="AI24" s="16">
        <v>37126</v>
      </c>
      <c r="AJ24" s="16"/>
      <c r="AK24" s="16">
        <v>72873</v>
      </c>
      <c r="AL24" s="16"/>
      <c r="AM24" s="16">
        <v>47801</v>
      </c>
      <c r="AN24" s="16"/>
      <c r="AO24" s="16">
        <v>44305</v>
      </c>
      <c r="AP24" s="16"/>
      <c r="AQ24" s="16">
        <v>35014</v>
      </c>
      <c r="AR24" s="16"/>
      <c r="AS24" s="16">
        <v>75195</v>
      </c>
      <c r="AT24" s="16"/>
      <c r="AU24" s="16">
        <v>83413</v>
      </c>
      <c r="AV24" s="16"/>
      <c r="AW24" s="16">
        <v>38761</v>
      </c>
      <c r="AX24" s="16"/>
      <c r="AY24" s="16">
        <v>52996</v>
      </c>
      <c r="AZ24" s="16"/>
      <c r="BA24" s="16">
        <v>58463</v>
      </c>
      <c r="BB24" s="16"/>
      <c r="BC24" s="16">
        <v>50442</v>
      </c>
      <c r="BD24" s="16"/>
      <c r="BE24" s="16">
        <v>49784.303</v>
      </c>
      <c r="BF24" s="16"/>
      <c r="BG24" s="16">
        <v>79110</v>
      </c>
      <c r="BH24" s="16"/>
      <c r="BI24" s="16">
        <v>84222</v>
      </c>
      <c r="BJ24" s="16"/>
      <c r="BK24" s="16">
        <v>46438</v>
      </c>
      <c r="BL24" s="16"/>
      <c r="BM24" s="16">
        <v>57806</v>
      </c>
      <c r="BN24" s="16"/>
      <c r="BO24" s="16">
        <v>47605</v>
      </c>
      <c r="BP24" s="16"/>
      <c r="BQ24" s="16">
        <v>1639389.303</v>
      </c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</row>
    <row r="25" spans="9:96" ht="12.75"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</row>
    <row r="26" spans="2:96" s="19" customFormat="1" ht="34.5">
      <c r="B26" s="19" t="s">
        <v>44</v>
      </c>
      <c r="I26" s="22">
        <f aca="true" t="shared" si="2" ref="I26:BO26">SUM(I23:I25)</f>
        <v>101300</v>
      </c>
      <c r="J26" s="22">
        <f t="shared" si="2"/>
        <v>0</v>
      </c>
      <c r="K26" s="22">
        <f t="shared" si="2"/>
        <v>157284</v>
      </c>
      <c r="L26" s="22">
        <f t="shared" si="2"/>
        <v>0</v>
      </c>
      <c r="M26" s="22">
        <f t="shared" si="2"/>
        <v>161211</v>
      </c>
      <c r="N26" s="22">
        <f t="shared" si="2"/>
        <v>0</v>
      </c>
      <c r="O26" s="22">
        <f t="shared" si="2"/>
        <v>126842</v>
      </c>
      <c r="P26" s="22">
        <f t="shared" si="2"/>
        <v>0</v>
      </c>
      <c r="Q26" s="22">
        <f t="shared" si="2"/>
        <v>174270</v>
      </c>
      <c r="R26" s="22">
        <f t="shared" si="2"/>
        <v>0</v>
      </c>
      <c r="S26" s="22">
        <f t="shared" si="2"/>
        <v>124977</v>
      </c>
      <c r="T26" s="22">
        <f t="shared" si="2"/>
        <v>0</v>
      </c>
      <c r="U26" s="22">
        <f t="shared" si="2"/>
        <v>117369</v>
      </c>
      <c r="V26" s="22">
        <f t="shared" si="2"/>
        <v>0</v>
      </c>
      <c r="W26" s="22">
        <f t="shared" si="2"/>
        <v>81943</v>
      </c>
      <c r="X26" s="22">
        <f t="shared" si="2"/>
        <v>0</v>
      </c>
      <c r="Y26" s="22">
        <f t="shared" si="2"/>
        <v>160361</v>
      </c>
      <c r="Z26" s="22">
        <f t="shared" si="2"/>
        <v>0</v>
      </c>
      <c r="AA26" s="22">
        <f t="shared" si="2"/>
        <v>135228</v>
      </c>
      <c r="AB26" s="22">
        <f t="shared" si="2"/>
        <v>0</v>
      </c>
      <c r="AC26" s="22">
        <f t="shared" si="2"/>
        <v>106258</v>
      </c>
      <c r="AD26" s="22">
        <f t="shared" si="2"/>
        <v>0</v>
      </c>
      <c r="AE26" s="22">
        <f t="shared" si="2"/>
        <v>88288</v>
      </c>
      <c r="AF26" s="22">
        <f t="shared" si="2"/>
        <v>0</v>
      </c>
      <c r="AG26" s="22">
        <f t="shared" si="2"/>
        <v>125843</v>
      </c>
      <c r="AH26" s="22">
        <f t="shared" si="2"/>
        <v>0</v>
      </c>
      <c r="AI26" s="22">
        <f t="shared" si="2"/>
        <v>79830</v>
      </c>
      <c r="AJ26" s="22">
        <f t="shared" si="2"/>
        <v>0</v>
      </c>
      <c r="AK26" s="22">
        <f t="shared" si="2"/>
        <v>188950</v>
      </c>
      <c r="AL26" s="22">
        <f t="shared" si="2"/>
        <v>0</v>
      </c>
      <c r="AM26" s="22">
        <f t="shared" si="2"/>
        <v>98965</v>
      </c>
      <c r="AN26" s="22">
        <f t="shared" si="2"/>
        <v>0</v>
      </c>
      <c r="AO26" s="22">
        <f t="shared" si="2"/>
        <v>74799</v>
      </c>
      <c r="AP26" s="22">
        <f t="shared" si="2"/>
        <v>0</v>
      </c>
      <c r="AQ26" s="22">
        <f t="shared" si="2"/>
        <v>72690</v>
      </c>
      <c r="AR26" s="22">
        <f t="shared" si="2"/>
        <v>0</v>
      </c>
      <c r="AS26" s="22">
        <f t="shared" si="2"/>
        <v>174339</v>
      </c>
      <c r="AT26" s="22">
        <f t="shared" si="2"/>
        <v>0</v>
      </c>
      <c r="AU26" s="22">
        <f t="shared" si="2"/>
        <v>201349</v>
      </c>
      <c r="AV26" s="22">
        <f t="shared" si="2"/>
        <v>0</v>
      </c>
      <c r="AW26" s="22">
        <f t="shared" si="2"/>
        <v>82582</v>
      </c>
      <c r="AX26" s="22">
        <f t="shared" si="2"/>
        <v>0</v>
      </c>
      <c r="AY26" s="22">
        <f t="shared" si="2"/>
        <v>102380</v>
      </c>
      <c r="AZ26" s="22">
        <f t="shared" si="2"/>
        <v>0</v>
      </c>
      <c r="BA26" s="22">
        <f t="shared" si="2"/>
        <v>111690</v>
      </c>
      <c r="BB26" s="22">
        <f t="shared" si="2"/>
        <v>0</v>
      </c>
      <c r="BC26" s="22">
        <f t="shared" si="2"/>
        <v>130590</v>
      </c>
      <c r="BD26" s="22">
        <f t="shared" si="2"/>
        <v>0</v>
      </c>
      <c r="BE26" s="22">
        <f t="shared" si="2"/>
        <v>95872.753</v>
      </c>
      <c r="BF26" s="22">
        <f t="shared" si="2"/>
        <v>0</v>
      </c>
      <c r="BG26" s="22">
        <f t="shared" si="2"/>
        <v>151295</v>
      </c>
      <c r="BH26" s="22">
        <f t="shared" si="2"/>
        <v>0</v>
      </c>
      <c r="BI26" s="22">
        <f t="shared" si="2"/>
        <v>168168</v>
      </c>
      <c r="BJ26" s="22">
        <f t="shared" si="2"/>
        <v>0</v>
      </c>
      <c r="BK26" s="22">
        <f t="shared" si="2"/>
        <v>103438</v>
      </c>
      <c r="BL26" s="22">
        <f t="shared" si="2"/>
        <v>0</v>
      </c>
      <c r="BM26" s="22">
        <f t="shared" si="2"/>
        <v>150599</v>
      </c>
      <c r="BN26" s="22">
        <f t="shared" si="2"/>
        <v>0</v>
      </c>
      <c r="BO26" s="22">
        <f t="shared" si="2"/>
        <v>131406</v>
      </c>
      <c r="BP26" s="22"/>
      <c r="BQ26" s="22">
        <f>SUM(BQ23:BQ25)</f>
        <v>3780116.7530000005</v>
      </c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/>
      <c r="CH26" s="21"/>
      <c r="CI26" s="21"/>
      <c r="CJ26" s="21"/>
      <c r="CK26" s="21"/>
      <c r="CL26" s="21"/>
      <c r="CM26" s="21"/>
      <c r="CN26" s="21"/>
      <c r="CO26" s="21"/>
      <c r="CP26" s="21"/>
      <c r="CQ26" s="21"/>
      <c r="CR26" s="21"/>
    </row>
    <row r="27" spans="9:96" s="5" customFormat="1" ht="35.25"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</row>
    <row r="28" spans="9:96" s="5" customFormat="1" ht="35.25"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</row>
    <row r="29" spans="2:96" s="19" customFormat="1" ht="34.5">
      <c r="B29" s="19" t="s">
        <v>45</v>
      </c>
      <c r="I29" s="20">
        <f>I19-I26</f>
        <v>-9569</v>
      </c>
      <c r="J29" s="20"/>
      <c r="K29" s="20">
        <f>K19-K26</f>
        <v>-32152</v>
      </c>
      <c r="L29" s="20"/>
      <c r="M29" s="20">
        <f>M19-M26</f>
        <v>-14360</v>
      </c>
      <c r="N29" s="20"/>
      <c r="O29" s="20">
        <f>O19-O26</f>
        <v>1460</v>
      </c>
      <c r="P29" s="20"/>
      <c r="Q29" s="20">
        <f>Q19-Q26</f>
        <v>2712</v>
      </c>
      <c r="R29" s="20"/>
      <c r="S29" s="20">
        <f>S19-S26</f>
        <v>4797</v>
      </c>
      <c r="T29" s="20"/>
      <c r="U29" s="20">
        <f>U19-U26</f>
        <v>-5687</v>
      </c>
      <c r="V29" s="20"/>
      <c r="W29" s="20">
        <f>W19-W26</f>
        <v>-11056</v>
      </c>
      <c r="X29" s="20"/>
      <c r="Y29" s="20">
        <f>Y19-Y26</f>
        <v>1881</v>
      </c>
      <c r="Z29" s="20"/>
      <c r="AA29" s="20">
        <f>AA19-AA26</f>
        <v>-3415</v>
      </c>
      <c r="AB29" s="20"/>
      <c r="AC29" s="20">
        <f>AC19-AC26</f>
        <v>533</v>
      </c>
      <c r="AD29" s="20"/>
      <c r="AE29" s="20">
        <f>AE19-AE26</f>
        <v>-27741</v>
      </c>
      <c r="AF29" s="20"/>
      <c r="AG29" s="20">
        <f>AG19-AG26</f>
        <v>-1214</v>
      </c>
      <c r="AH29" s="20"/>
      <c r="AI29" s="20">
        <f>AI19-AI26</f>
        <v>-16134</v>
      </c>
      <c r="AJ29" s="20"/>
      <c r="AK29" s="20">
        <f>AK19-AK26</f>
        <v>-45343</v>
      </c>
      <c r="AL29" s="20"/>
      <c r="AM29" s="20">
        <f>AM19-AM26</f>
        <v>14385</v>
      </c>
      <c r="AN29" s="20"/>
      <c r="AO29" s="20">
        <f>AO19-AO26</f>
        <v>-18533</v>
      </c>
      <c r="AP29" s="20"/>
      <c r="AQ29" s="20">
        <f>AQ19-AQ26</f>
        <v>-38519</v>
      </c>
      <c r="AR29" s="20"/>
      <c r="AS29" s="20">
        <f>AS19-AS26</f>
        <v>8292</v>
      </c>
      <c r="AT29" s="20"/>
      <c r="AU29" s="20">
        <f>AU19-AU26</f>
        <v>40859</v>
      </c>
      <c r="AV29" s="20"/>
      <c r="AW29" s="20">
        <f>AW19-AW26</f>
        <v>-7113</v>
      </c>
      <c r="AX29" s="20"/>
      <c r="AY29" s="20">
        <f>AY19-AY26</f>
        <v>-20865</v>
      </c>
      <c r="AZ29" s="20"/>
      <c r="BA29" s="20">
        <f>BA19-BA26</f>
        <v>-2984</v>
      </c>
      <c r="BB29" s="20"/>
      <c r="BC29" s="20">
        <f>BC19-BC26</f>
        <v>1869</v>
      </c>
      <c r="BD29" s="20"/>
      <c r="BE29" s="20">
        <f>BE19-BE26</f>
        <v>-16151.140999999989</v>
      </c>
      <c r="BF29" s="20"/>
      <c r="BG29" s="20">
        <f>BG19-BG26</f>
        <v>19000</v>
      </c>
      <c r="BH29" s="20"/>
      <c r="BI29" s="20">
        <f>BI19-BI26</f>
        <v>34266</v>
      </c>
      <c r="BJ29" s="20"/>
      <c r="BK29" s="20">
        <f>BK19-BK26</f>
        <v>-22843</v>
      </c>
      <c r="BL29" s="20"/>
      <c r="BM29" s="20">
        <f>BM19-BM26</f>
        <v>-15689</v>
      </c>
      <c r="BN29" s="20"/>
      <c r="BO29" s="20">
        <f>BO19-BO26</f>
        <v>-52927</v>
      </c>
      <c r="BP29" s="20"/>
      <c r="BQ29" s="20">
        <f>BQ19-BQ26</f>
        <v>-232241.14100000076</v>
      </c>
      <c r="BR29" s="21"/>
      <c r="BS29" s="21"/>
      <c r="BT29" s="21"/>
      <c r="BU29" s="21"/>
      <c r="BV29" s="21"/>
      <c r="BW29" s="21"/>
      <c r="BX29" s="21"/>
      <c r="BY29" s="21"/>
      <c r="BZ29" s="21"/>
      <c r="CA29" s="21"/>
      <c r="CB29" s="21"/>
      <c r="CC29" s="21"/>
      <c r="CD29" s="21"/>
      <c r="CE29" s="21"/>
      <c r="CF29" s="21"/>
      <c r="CG29" s="21"/>
      <c r="CH29" s="21"/>
      <c r="CI29" s="21"/>
      <c r="CJ29" s="21"/>
      <c r="CK29" s="21"/>
      <c r="CL29" s="21"/>
      <c r="CM29" s="21"/>
      <c r="CN29" s="21"/>
      <c r="CO29" s="21"/>
      <c r="CP29" s="21"/>
      <c r="CQ29" s="21"/>
      <c r="CR29" s="21"/>
    </row>
    <row r="30" spans="2:96" ht="12.75">
      <c r="B30" t="s">
        <v>46</v>
      </c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</row>
    <row r="31" spans="2:96" s="3" customFormat="1" ht="27.75">
      <c r="B31" s="3" t="s">
        <v>47</v>
      </c>
      <c r="I31" s="16">
        <v>9594</v>
      </c>
      <c r="J31" s="16"/>
      <c r="K31" s="16">
        <v>-4432</v>
      </c>
      <c r="L31" s="16"/>
      <c r="M31" s="16">
        <v>-10647</v>
      </c>
      <c r="N31" s="16"/>
      <c r="O31" s="16">
        <v>-6807</v>
      </c>
      <c r="P31" s="16"/>
      <c r="Q31" s="16">
        <v>-16438</v>
      </c>
      <c r="R31" s="16"/>
      <c r="S31" s="16">
        <v>-6568</v>
      </c>
      <c r="T31" s="16"/>
      <c r="U31" s="16">
        <v>-4201</v>
      </c>
      <c r="V31" s="16"/>
      <c r="W31" s="16">
        <v>13404</v>
      </c>
      <c r="X31" s="16"/>
      <c r="Y31" s="16">
        <v>-13254</v>
      </c>
      <c r="Z31" s="16"/>
      <c r="AA31" s="16">
        <v>-6029</v>
      </c>
      <c r="AB31" s="16"/>
      <c r="AC31" s="16">
        <v>5127</v>
      </c>
      <c r="AD31" s="16"/>
      <c r="AE31" s="16">
        <v>18561</v>
      </c>
      <c r="AF31" s="16"/>
      <c r="AG31" s="16">
        <v>-5185</v>
      </c>
      <c r="AH31" s="16"/>
      <c r="AI31" s="16">
        <v>15997</v>
      </c>
      <c r="AJ31" s="16"/>
      <c r="AK31" s="16">
        <v>-9107</v>
      </c>
      <c r="AL31" s="16"/>
      <c r="AM31" s="16">
        <v>1744</v>
      </c>
      <c r="AN31" s="16"/>
      <c r="AO31" s="16">
        <v>19069</v>
      </c>
      <c r="AP31" s="16"/>
      <c r="AQ31" s="16">
        <v>28517</v>
      </c>
      <c r="AR31" s="16"/>
      <c r="AS31" s="16">
        <v>-15669</v>
      </c>
      <c r="AT31" s="16"/>
      <c r="AU31" s="16">
        <v>-26540</v>
      </c>
      <c r="AV31" s="16"/>
      <c r="AW31" s="16">
        <v>10520</v>
      </c>
      <c r="AX31" s="16"/>
      <c r="AY31" s="16">
        <v>11752</v>
      </c>
      <c r="AZ31" s="16"/>
      <c r="BA31" s="16">
        <v>1782</v>
      </c>
      <c r="BB31" s="16"/>
      <c r="BC31" s="16">
        <v>-8229</v>
      </c>
      <c r="BD31" s="16"/>
      <c r="BE31" s="16">
        <v>8668</v>
      </c>
      <c r="BF31" s="16"/>
      <c r="BG31" s="16">
        <v>-6308</v>
      </c>
      <c r="BH31" s="16"/>
      <c r="BI31" s="16">
        <v>-18791</v>
      </c>
      <c r="BJ31" s="16"/>
      <c r="BK31" s="16">
        <v>12384</v>
      </c>
      <c r="BL31" s="16"/>
      <c r="BM31" s="16">
        <v>-8744</v>
      </c>
      <c r="BN31" s="16"/>
      <c r="BO31" s="16">
        <v>9830</v>
      </c>
      <c r="BP31" s="16"/>
      <c r="BQ31" s="16">
        <v>0</v>
      </c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</row>
    <row r="32" spans="9:96" ht="12.75"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</row>
    <row r="33" spans="2:96" s="19" customFormat="1" ht="34.5">
      <c r="B33" s="19" t="s">
        <v>48</v>
      </c>
      <c r="I33" s="20">
        <f>SUM(I29:I31)</f>
        <v>25</v>
      </c>
      <c r="J33" s="20"/>
      <c r="K33" s="20">
        <f aca="true" t="shared" si="3" ref="K33:BQ33">SUM(K29:K31)</f>
        <v>-36584</v>
      </c>
      <c r="L33" s="20">
        <f t="shared" si="3"/>
        <v>0</v>
      </c>
      <c r="M33" s="20">
        <f t="shared" si="3"/>
        <v>-25007</v>
      </c>
      <c r="N33" s="20">
        <f t="shared" si="3"/>
        <v>0</v>
      </c>
      <c r="O33" s="20">
        <f t="shared" si="3"/>
        <v>-5347</v>
      </c>
      <c r="P33" s="20">
        <f t="shared" si="3"/>
        <v>0</v>
      </c>
      <c r="Q33" s="20">
        <f t="shared" si="3"/>
        <v>-13726</v>
      </c>
      <c r="R33" s="20">
        <f t="shared" si="3"/>
        <v>0</v>
      </c>
      <c r="S33" s="20">
        <f t="shared" si="3"/>
        <v>-1771</v>
      </c>
      <c r="T33" s="20">
        <f t="shared" si="3"/>
        <v>0</v>
      </c>
      <c r="U33" s="20">
        <f t="shared" si="3"/>
        <v>-9888</v>
      </c>
      <c r="V33" s="20">
        <f t="shared" si="3"/>
        <v>0</v>
      </c>
      <c r="W33" s="20">
        <f t="shared" si="3"/>
        <v>2348</v>
      </c>
      <c r="X33" s="20">
        <f t="shared" si="3"/>
        <v>0</v>
      </c>
      <c r="Y33" s="20">
        <f t="shared" si="3"/>
        <v>-11373</v>
      </c>
      <c r="Z33" s="20">
        <f t="shared" si="3"/>
        <v>0</v>
      </c>
      <c r="AA33" s="20">
        <f t="shared" si="3"/>
        <v>-9444</v>
      </c>
      <c r="AB33" s="20">
        <f t="shared" si="3"/>
        <v>0</v>
      </c>
      <c r="AC33" s="20">
        <f t="shared" si="3"/>
        <v>5660</v>
      </c>
      <c r="AD33" s="20">
        <f t="shared" si="3"/>
        <v>0</v>
      </c>
      <c r="AE33" s="20">
        <f t="shared" si="3"/>
        <v>-9180</v>
      </c>
      <c r="AF33" s="20">
        <f t="shared" si="3"/>
        <v>0</v>
      </c>
      <c r="AG33" s="20">
        <f t="shared" si="3"/>
        <v>-6399</v>
      </c>
      <c r="AH33" s="20">
        <f t="shared" si="3"/>
        <v>0</v>
      </c>
      <c r="AI33" s="20">
        <f t="shared" si="3"/>
        <v>-137</v>
      </c>
      <c r="AJ33" s="20">
        <f t="shared" si="3"/>
        <v>0</v>
      </c>
      <c r="AK33" s="20">
        <f t="shared" si="3"/>
        <v>-54450</v>
      </c>
      <c r="AL33" s="20">
        <f t="shared" si="3"/>
        <v>0</v>
      </c>
      <c r="AM33" s="20">
        <f t="shared" si="3"/>
        <v>16129</v>
      </c>
      <c r="AN33" s="20">
        <f t="shared" si="3"/>
        <v>0</v>
      </c>
      <c r="AO33" s="20">
        <f t="shared" si="3"/>
        <v>536</v>
      </c>
      <c r="AP33" s="20">
        <f t="shared" si="3"/>
        <v>0</v>
      </c>
      <c r="AQ33" s="20">
        <f t="shared" si="3"/>
        <v>-10002</v>
      </c>
      <c r="AR33" s="20">
        <f t="shared" si="3"/>
        <v>0</v>
      </c>
      <c r="AS33" s="20">
        <f t="shared" si="3"/>
        <v>-7377</v>
      </c>
      <c r="AT33" s="20">
        <f t="shared" si="3"/>
        <v>0</v>
      </c>
      <c r="AU33" s="20">
        <f t="shared" si="3"/>
        <v>14319</v>
      </c>
      <c r="AV33" s="20">
        <f t="shared" si="3"/>
        <v>0</v>
      </c>
      <c r="AW33" s="20">
        <f t="shared" si="3"/>
        <v>3407</v>
      </c>
      <c r="AX33" s="20">
        <f t="shared" si="3"/>
        <v>0</v>
      </c>
      <c r="AY33" s="20">
        <f t="shared" si="3"/>
        <v>-9113</v>
      </c>
      <c r="AZ33" s="20">
        <f t="shared" si="3"/>
        <v>0</v>
      </c>
      <c r="BA33" s="20">
        <f t="shared" si="3"/>
        <v>-1202</v>
      </c>
      <c r="BB33" s="20">
        <f t="shared" si="3"/>
        <v>0</v>
      </c>
      <c r="BC33" s="20">
        <f t="shared" si="3"/>
        <v>-6360</v>
      </c>
      <c r="BD33" s="20">
        <f t="shared" si="3"/>
        <v>0</v>
      </c>
      <c r="BE33" s="20">
        <f t="shared" si="3"/>
        <v>-7483.140999999989</v>
      </c>
      <c r="BF33" s="20">
        <f t="shared" si="3"/>
        <v>0</v>
      </c>
      <c r="BG33" s="20">
        <f t="shared" si="3"/>
        <v>12692</v>
      </c>
      <c r="BH33" s="20">
        <f t="shared" si="3"/>
        <v>0</v>
      </c>
      <c r="BI33" s="20">
        <f t="shared" si="3"/>
        <v>15475</v>
      </c>
      <c r="BJ33" s="20">
        <f t="shared" si="3"/>
        <v>0</v>
      </c>
      <c r="BK33" s="20">
        <f t="shared" si="3"/>
        <v>-10459</v>
      </c>
      <c r="BL33" s="20">
        <f t="shared" si="3"/>
        <v>0</v>
      </c>
      <c r="BM33" s="20">
        <f t="shared" si="3"/>
        <v>-24433</v>
      </c>
      <c r="BN33" s="20">
        <f t="shared" si="3"/>
        <v>0</v>
      </c>
      <c r="BO33" s="20">
        <f t="shared" si="3"/>
        <v>-43097</v>
      </c>
      <c r="BP33" s="20">
        <f t="shared" si="3"/>
        <v>0</v>
      </c>
      <c r="BQ33" s="20">
        <f t="shared" si="3"/>
        <v>-232241.14100000076</v>
      </c>
      <c r="BR33" s="21"/>
      <c r="BS33" s="21"/>
      <c r="BT33" s="21"/>
      <c r="BU33" s="21"/>
      <c r="BV33" s="21"/>
      <c r="BW33" s="21"/>
      <c r="BX33" s="21"/>
      <c r="BY33" s="21"/>
      <c r="BZ33" s="21"/>
      <c r="CA33" s="21"/>
      <c r="CB33" s="21"/>
      <c r="CC33" s="21"/>
      <c r="CD33" s="21"/>
      <c r="CE33" s="21"/>
      <c r="CF33" s="21"/>
      <c r="CG33" s="21"/>
      <c r="CH33" s="21"/>
      <c r="CI33" s="21"/>
      <c r="CJ33" s="21"/>
      <c r="CK33" s="21"/>
      <c r="CL33" s="21"/>
      <c r="CM33" s="21"/>
      <c r="CN33" s="21"/>
      <c r="CO33" s="21"/>
      <c r="CP33" s="21"/>
      <c r="CQ33" s="21"/>
      <c r="CR33" s="21"/>
    </row>
    <row r="34" spans="9:96" s="5" customFormat="1" ht="12" customHeight="1"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14"/>
      <c r="CH34" s="14"/>
      <c r="CI34" s="14"/>
      <c r="CJ34" s="14"/>
      <c r="CK34" s="14"/>
      <c r="CL34" s="14"/>
      <c r="CM34" s="14"/>
      <c r="CN34" s="14"/>
      <c r="CO34" s="14"/>
      <c r="CP34" s="14"/>
      <c r="CQ34" s="14"/>
      <c r="CR34" s="14"/>
    </row>
    <row r="35" spans="9:96" s="5" customFormat="1" ht="35.25"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  <c r="CI35" s="14"/>
      <c r="CJ35" s="14"/>
      <c r="CK35" s="14"/>
      <c r="CL35" s="14"/>
      <c r="CM35" s="14"/>
      <c r="CN35" s="14"/>
      <c r="CO35" s="14"/>
      <c r="CP35" s="14"/>
      <c r="CQ35" s="14"/>
      <c r="CR35" s="14"/>
    </row>
    <row r="36" spans="2:96" s="19" customFormat="1" ht="34.5">
      <c r="B36" s="19" t="s">
        <v>49</v>
      </c>
      <c r="I36" s="20">
        <v>-4953</v>
      </c>
      <c r="J36" s="20"/>
      <c r="K36" s="20">
        <v>-44358</v>
      </c>
      <c r="L36" s="20"/>
      <c r="M36" s="20">
        <v>-23868</v>
      </c>
      <c r="N36" s="20"/>
      <c r="O36" s="20">
        <v>-13732</v>
      </c>
      <c r="P36" s="20"/>
      <c r="Q36" s="20">
        <v>-13675</v>
      </c>
      <c r="R36" s="20"/>
      <c r="S36" s="20">
        <v>2894</v>
      </c>
      <c r="T36" s="20"/>
      <c r="U36" s="20">
        <v>-7625</v>
      </c>
      <c r="V36" s="20"/>
      <c r="W36" s="20">
        <v>-285</v>
      </c>
      <c r="X36" s="20"/>
      <c r="Y36" s="20">
        <v>-14242</v>
      </c>
      <c r="Z36" s="20"/>
      <c r="AA36" s="20">
        <v>-11522</v>
      </c>
      <c r="AB36" s="20"/>
      <c r="AC36" s="20">
        <v>-10694</v>
      </c>
      <c r="AD36" s="20"/>
      <c r="AE36" s="20">
        <v>-10820</v>
      </c>
      <c r="AF36" s="20"/>
      <c r="AG36" s="20">
        <v>-9455</v>
      </c>
      <c r="AH36" s="20"/>
      <c r="AI36" s="20">
        <v>1474</v>
      </c>
      <c r="AJ36" s="20"/>
      <c r="AK36" s="20">
        <v>-68887</v>
      </c>
      <c r="AL36" s="20"/>
      <c r="AM36" s="20">
        <v>9001</v>
      </c>
      <c r="AN36" s="20"/>
      <c r="AO36" s="20">
        <v>-3791</v>
      </c>
      <c r="AP36" s="20"/>
      <c r="AQ36" s="20">
        <v>-12837</v>
      </c>
      <c r="AR36" s="20"/>
      <c r="AS36" s="20">
        <v>-5225</v>
      </c>
      <c r="AT36" s="20"/>
      <c r="AU36" s="20">
        <v>8230</v>
      </c>
      <c r="AV36" s="20"/>
      <c r="AW36" s="20">
        <v>-532</v>
      </c>
      <c r="AX36" s="20"/>
      <c r="AY36" s="20">
        <v>-9352</v>
      </c>
      <c r="AZ36" s="20"/>
      <c r="BA36" s="20">
        <v>-5879</v>
      </c>
      <c r="BB36" s="20"/>
      <c r="BC36" s="20">
        <v>-7322</v>
      </c>
      <c r="BD36" s="20"/>
      <c r="BE36" s="20">
        <v>-10298.031999999988</v>
      </c>
      <c r="BF36" s="20"/>
      <c r="BG36" s="20">
        <v>-139</v>
      </c>
      <c r="BH36" s="20"/>
      <c r="BI36" s="20">
        <v>14793</v>
      </c>
      <c r="BJ36" s="20"/>
      <c r="BK36" s="20">
        <v>-17880</v>
      </c>
      <c r="BL36" s="20"/>
      <c r="BM36" s="20">
        <v>-31249</v>
      </c>
      <c r="BN36" s="20"/>
      <c r="BO36" s="20">
        <v>-42504</v>
      </c>
      <c r="BP36" s="20"/>
      <c r="BQ36" s="20">
        <v>-344732.032</v>
      </c>
      <c r="BR36" s="21"/>
      <c r="BS36" s="21"/>
      <c r="BT36" s="21"/>
      <c r="BU36" s="21"/>
      <c r="BV36" s="21"/>
      <c r="BW36" s="21"/>
      <c r="BX36" s="21"/>
      <c r="BY36" s="21"/>
      <c r="BZ36" s="21"/>
      <c r="CA36" s="21"/>
      <c r="CB36" s="21"/>
      <c r="CC36" s="21"/>
      <c r="CD36" s="21"/>
      <c r="CE36" s="21"/>
      <c r="CF36" s="21"/>
      <c r="CG36" s="21"/>
      <c r="CH36" s="21"/>
      <c r="CI36" s="21"/>
      <c r="CJ36" s="21"/>
      <c r="CK36" s="21"/>
      <c r="CL36" s="21"/>
      <c r="CM36" s="21"/>
      <c r="CN36" s="21"/>
      <c r="CO36" s="21"/>
      <c r="CP36" s="21"/>
      <c r="CQ36" s="21"/>
      <c r="CR36" s="21"/>
    </row>
    <row r="37" spans="9:96" ht="12.75"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8"/>
      <c r="BK37" s="18"/>
      <c r="BL37" s="18"/>
      <c r="BM37" s="18"/>
      <c r="BN37" s="18"/>
      <c r="BO37" s="18"/>
      <c r="BP37" s="11"/>
      <c r="BQ37" s="11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</row>
    <row r="38" spans="9:96" ht="12.75"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</row>
    <row r="39" spans="9:96" ht="12.75"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</row>
    <row r="40" spans="9:96" ht="27.75"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9"/>
      <c r="BP40" s="25" t="s">
        <v>50</v>
      </c>
      <c r="BQ40" s="16">
        <v>-174234</v>
      </c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/>
    </row>
    <row r="41" spans="9:96" ht="12.75"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</row>
    <row r="42" spans="9:96" ht="12.75"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</row>
    <row r="43" spans="9:96" ht="34.5"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24" t="s">
        <v>51</v>
      </c>
      <c r="BQ43" s="20">
        <f>SUM(BQ36:BQ40)</f>
        <v>-518966.032</v>
      </c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</row>
    <row r="44" spans="9:96" ht="12.75"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8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</row>
    <row r="45" spans="9:96" ht="12.75"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  <c r="BQ45" s="11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</row>
    <row r="46" spans="1:69" s="15" customFormat="1" ht="27.75">
      <c r="A46" s="6" t="s">
        <v>52</v>
      </c>
      <c r="I46" s="6">
        <v>0.3355045645201086</v>
      </c>
      <c r="J46" s="6"/>
      <c r="K46" s="6">
        <v>0.11637945318972659</v>
      </c>
      <c r="L46" s="6"/>
      <c r="M46" s="6">
        <v>0.10098088161874835</v>
      </c>
      <c r="N46" s="6"/>
      <c r="O46" s="6">
        <v>0.14481254372607927</v>
      </c>
      <c r="P46" s="6"/>
      <c r="Q46" s="6">
        <v>0.04960010962726729</v>
      </c>
      <c r="R46" s="6"/>
      <c r="S46" s="6">
        <v>0.14474132753275004</v>
      </c>
      <c r="T46" s="6"/>
      <c r="U46" s="6">
        <v>0.18794019408081428</v>
      </c>
      <c r="V46" s="6"/>
      <c r="W46" s="6">
        <v>0.448505771671946</v>
      </c>
      <c r="X46" s="6"/>
      <c r="Y46" s="6">
        <v>0.0748181061562005</v>
      </c>
      <c r="Z46" s="6"/>
      <c r="AA46" s="6">
        <v>0.14605991223049036</v>
      </c>
      <c r="AB46" s="6"/>
      <c r="AC46" s="6">
        <v>0.2638360228024089</v>
      </c>
      <c r="AD46" s="6"/>
      <c r="AE46" s="6">
        <v>0.5430803458562977</v>
      </c>
      <c r="AF46" s="6"/>
      <c r="AG46" s="6">
        <v>0.16087873815344428</v>
      </c>
      <c r="AH46" s="6"/>
      <c r="AI46" s="6">
        <v>0.5069203066768725</v>
      </c>
      <c r="AJ46" s="6"/>
      <c r="AK46" s="6">
        <v>0.1137100371747212</v>
      </c>
      <c r="AL46" s="6"/>
      <c r="AM46" s="6">
        <v>0.22716214572436444</v>
      </c>
      <c r="AN46" s="6"/>
      <c r="AO46" s="6">
        <v>0.5770226322426495</v>
      </c>
      <c r="AP46" s="6"/>
      <c r="AQ46" s="6">
        <v>0.8441488004083716</v>
      </c>
      <c r="AR46" s="6"/>
      <c r="AS46" s="6">
        <v>0.052299325595045576</v>
      </c>
      <c r="AT46" s="6"/>
      <c r="AU46" s="6">
        <v>-0.009918022145149025</v>
      </c>
      <c r="AV46" s="6"/>
      <c r="AW46" s="6">
        <v>0.406110083847934</v>
      </c>
      <c r="AX46" s="6"/>
      <c r="AY46" s="6">
        <v>0.3876290649425842</v>
      </c>
      <c r="AZ46" s="6"/>
      <c r="BA46" s="6">
        <v>0.23697596119035552</v>
      </c>
      <c r="BB46" s="6"/>
      <c r="BC46" s="6">
        <v>0.13017789583836434</v>
      </c>
      <c r="BD46" s="6"/>
      <c r="BE46" s="6">
        <v>0.37412767464122365</v>
      </c>
      <c r="BF46" s="6"/>
      <c r="BG46" s="6">
        <v>0.11033191655436102</v>
      </c>
      <c r="BH46" s="6"/>
      <c r="BI46" s="6">
        <v>0.03054840097362818</v>
      </c>
      <c r="BJ46" s="6"/>
      <c r="BK46" s="6">
        <v>0.32955828735520926</v>
      </c>
      <c r="BL46" s="6"/>
      <c r="BM46" s="6">
        <v>0.12409841003122869</v>
      </c>
      <c r="BN46" s="6"/>
      <c r="BO46" s="6">
        <v>0.38762753513231946</v>
      </c>
      <c r="BP46" s="6"/>
      <c r="BQ46" s="6">
        <v>0.20292847854216145</v>
      </c>
    </row>
    <row r="47" spans="1:96" ht="27.75">
      <c r="A47" s="3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  <c r="CE47" s="12"/>
      <c r="CF47" s="12"/>
      <c r="CG47" s="12"/>
      <c r="CH47" s="12"/>
      <c r="CI47" s="12"/>
      <c r="CJ47" s="12"/>
      <c r="CK47" s="12"/>
      <c r="CL47" s="12"/>
      <c r="CM47" s="12"/>
      <c r="CN47" s="12"/>
      <c r="CO47" s="12"/>
      <c r="CP47" s="12"/>
      <c r="CQ47" s="12"/>
      <c r="CR47" s="12"/>
    </row>
    <row r="48" spans="1:96" ht="27.75">
      <c r="A48" s="3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  <c r="BO48" s="11"/>
      <c r="BP48" s="11"/>
      <c r="BQ48" s="11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2"/>
      <c r="CI48" s="12"/>
      <c r="CJ48" s="12"/>
      <c r="CK48" s="12"/>
      <c r="CL48" s="12"/>
      <c r="CM48" s="12"/>
      <c r="CN48" s="12"/>
      <c r="CO48" s="12"/>
      <c r="CP48" s="12"/>
      <c r="CQ48" s="12"/>
      <c r="CR48" s="12"/>
    </row>
    <row r="49" spans="1:96" ht="33">
      <c r="A49" s="27" t="s">
        <v>54</v>
      </c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  <c r="BO49" s="11"/>
      <c r="BP49" s="11"/>
      <c r="BQ49" s="11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  <c r="CR49" s="12"/>
    </row>
  </sheetData>
  <printOptions/>
  <pageMargins left="0.75" right="0.75" top="1" bottom="1" header="0.5" footer="0.5"/>
  <pageSetup fitToWidth="5" horizontalDpi="600" verticalDpi="600" orientation="landscape" scale="35" r:id="rId1"/>
  <colBreaks count="4" manualBreakCount="4">
    <brk id="20" max="65535" man="1"/>
    <brk id="32" max="65535" man="1"/>
    <brk id="44" max="65535" man="1"/>
    <brk id="56" max="4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Major League Baseball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Avitabile</dc:creator>
  <cp:keywords/>
  <dc:description/>
  <cp:lastModifiedBy>Heather Flock</cp:lastModifiedBy>
  <cp:lastPrinted>2001-12-06T15:07:56Z</cp:lastPrinted>
  <dcterms:created xsi:type="dcterms:W3CDTF">2001-12-05T16:22:04Z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